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JULIO\GEN\Documentacion\"/>
    </mc:Choice>
  </mc:AlternateContent>
  <xr:revisionPtr revIDLastSave="0" documentId="13_ncr:1_{91D4E268-AD64-427B-8BB8-6D65DDF8CAFF}" xr6:coauthVersionLast="45" xr6:coauthVersionMax="45" xr10:uidLastSave="{00000000-0000-0000-0000-000000000000}"/>
  <bookViews>
    <workbookView xWindow="-120" yWindow="-120" windowWidth="20730" windowHeight="11160" tabRatio="731" activeTab="1" xr2:uid="{00000000-000D-0000-FFFF-FFFF00000000}"/>
  </bookViews>
  <sheets>
    <sheet name="T1-remisiones" sheetId="7" r:id="rId1"/>
    <sheet name=" T2-3 Subrem manul y ajuste cos" sheetId="6" r:id="rId2"/>
    <sheet name="Subrem automaticas" sheetId="4" r:id="rId3"/>
    <sheet name="Eliminar" sheetId="1" r:id="rId4"/>
    <sheet name="Dev sin NC" sheetId="2" r:id="rId5"/>
    <sheet name="Dev con NC" sheetId="3" r:id="rId6"/>
    <sheet name="NC-Ajuste al costo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6" i="6" l="1"/>
  <c r="D157" i="6" s="1"/>
  <c r="D158" i="6" s="1"/>
  <c r="D159" i="6" s="1"/>
  <c r="D160" i="6" s="1"/>
  <c r="D161" i="6" s="1"/>
  <c r="E75" i="7"/>
  <c r="E76" i="7" s="1"/>
  <c r="E77" i="7" s="1"/>
  <c r="E78" i="7" s="1"/>
  <c r="E79" i="7" s="1"/>
  <c r="F46" i="5" l="1"/>
  <c r="F35" i="5"/>
  <c r="F37" i="5" s="1"/>
  <c r="F30" i="5"/>
</calcChain>
</file>

<file path=xl/sharedStrings.xml><?xml version="1.0" encoding="utf-8"?>
<sst xmlns="http://schemas.openxmlformats.org/spreadsheetml/2006/main" count="193" uniqueCount="152">
  <si>
    <t>En Ordenes de Compra / Procesos / Cambio de Costos de Envio</t>
  </si>
  <si>
    <t>1-</t>
  </si>
  <si>
    <t>Seleccionar la orden de compra, dar tab</t>
  </si>
  <si>
    <t>2-.</t>
  </si>
  <si>
    <t>Seleccionar el item a devolver y Generar la sub-remision</t>
  </si>
  <si>
    <t>3.-</t>
  </si>
  <si>
    <t>Registrar los datos de la sub-remisión, referidos a la DEVOLUCION</t>
  </si>
  <si>
    <t>4.-</t>
  </si>
  <si>
    <t>Grabar la Subremision</t>
  </si>
  <si>
    <t>Registro previo de la NOTA DE CREDITO</t>
  </si>
  <si>
    <t>Seleccionar "Extorno NC"</t>
  </si>
  <si>
    <t>el valor de la nota de crédito siempre es negativo</t>
  </si>
  <si>
    <t>Agregar la remision</t>
  </si>
  <si>
    <t>5.-</t>
  </si>
  <si>
    <t>Grabar la remision que contine la Nota de Crédito</t>
  </si>
  <si>
    <t>1.-</t>
  </si>
  <si>
    <t>Los costos de envio representan los costos de nacionalizacion de la importacion</t>
  </si>
  <si>
    <t>2.-</t>
  </si>
  <si>
    <t>Cuando la mercadería es recibida, ingresa al kardex el valor de compra mas la parte proporcional del costo de envio y se genera un numero de PRI</t>
  </si>
  <si>
    <t>Si no hay variaciones de valor… se registran REMISIONES directas en cuentas por pagar.</t>
  </si>
  <si>
    <t>Si los valores difieren o hay que incluir o retirar COSTOS DE ENVIO… se registran SUB-REMISIONES</t>
  </si>
  <si>
    <t>Si hay conguencia entre los costos de envio y los documentos… se registra una sub-remision automática</t>
  </si>
  <si>
    <t>Para el caso de este ejemplo, la factura vino por mayor valor aue la recepcion 5500 contra 5150 …. Esto generara una variación para ajustar costos</t>
  </si>
  <si>
    <t>Mensaje de advertencia por variación de valor</t>
  </si>
  <si>
    <t>Para identificar la sub-remision del proveedor del producto … el campo fob/costo envio .. Queda en blanco</t>
  </si>
  <si>
    <t>Para identificar la sub-remision del proveedor del costo de envio … el campo fob/costo envio .. Identifica el costo de envio que se desea registrar</t>
  </si>
  <si>
    <t>y su facturas asociadas… pueden ser varios costos de envio y varios proveedores… se hara una sub-remision para cada uno</t>
  </si>
  <si>
    <t>Se puede cambiar de moneda, en función al proveedor seleccionado</t>
  </si>
  <si>
    <t>4.a</t>
  </si>
  <si>
    <t>Si NO hay conguencia entre los costos de envio y los documentos… se registra una sub-remision manual</t>
  </si>
  <si>
    <t>Ejemplo no se consigno un costo de envio en la orden de compra</t>
  </si>
  <si>
    <t>4.b</t>
  </si>
  <si>
    <t>Estas subremisiones.. NO son consideradas por el AJUSTE DE COSTO automatico</t>
  </si>
  <si>
    <t>Solo generan asientos directos a GL por los extornos</t>
  </si>
  <si>
    <t>4.c</t>
  </si>
  <si>
    <t>Si NO hay conguencia entre los costos de envio y los documentos… PORQUE SE REGISTRO COSTO DE ENVIO DE MAS</t>
  </si>
  <si>
    <t>Y NO HAY FACTURAS Q LO SUSTENTEN</t>
  </si>
  <si>
    <t>Se tienen que extornar el costeo por medio de una TRX de inventario</t>
  </si>
  <si>
    <t>FECHAS</t>
  </si>
  <si>
    <t>Registro del PRI 59559</t>
  </si>
  <si>
    <t>Sub-remision de la factura 0001-000007413, que cancela el PRI 5959</t>
  </si>
  <si>
    <t>Saldo cero</t>
  </si>
  <si>
    <t>Devolucion</t>
  </si>
  <si>
    <t>Ajuste algasto</t>
  </si>
  <si>
    <t>Registro de nota de crédito</t>
  </si>
  <si>
    <t>Ajustes al gasto</t>
  </si>
  <si>
    <t>Los ajustes se generan cuando las notas</t>
  </si>
  <si>
    <t>de credito NO se relacionan a DEVOLUCIONES</t>
  </si>
  <si>
    <t>porque es un cambio de valor recibido</t>
  </si>
  <si>
    <t>Por ejemplo … UN DESCUENTO</t>
  </si>
  <si>
    <t>TEMA</t>
  </si>
  <si>
    <r>
      <t xml:space="preserve">1.- procedimiento  de  registro  de una factura con un parte de ingreso y una orden de compra : 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en  AP en agregar ;  ¿ En  que caso es remisiones abiertas y en qué  caso  son  con subremisiones</t>
    </r>
  </si>
  <si>
    <r>
      <rPr>
        <b/>
        <sz val="11"/>
        <color theme="1"/>
        <rFont val="Calibri"/>
        <family val="2"/>
        <scheme val="minor"/>
      </rPr>
      <t>Remisiones abiertas :</t>
    </r>
    <r>
      <rPr>
        <sz val="11"/>
        <color theme="1"/>
        <rFont val="Calibri"/>
        <family val="2"/>
        <scheme val="minor"/>
      </rPr>
      <t xml:space="preserve"> se usa cuando el valor de la factura es IGUAL al valor de la recepcion (Parte de entrada) de la orden de compra </t>
    </r>
  </si>
  <si>
    <r>
      <rPr>
        <b/>
        <sz val="11"/>
        <color theme="1"/>
        <rFont val="Calibri"/>
        <family val="2"/>
        <scheme val="minor"/>
      </rPr>
      <t>Sub remisiones :</t>
    </r>
    <r>
      <rPr>
        <sz val="11"/>
        <color theme="1"/>
        <rFont val="Calibri"/>
        <family val="2"/>
        <scheme val="minor"/>
      </rPr>
      <t xml:space="preserve"> se usa cuando se registro una sub-remision porque el valor de la factura es diferente al valor del parte de entrada</t>
    </r>
  </si>
  <si>
    <t>Registro de la provision, vinculando a la orden de compra</t>
  </si>
  <si>
    <t>2-</t>
  </si>
  <si>
    <t>Agregar detalle con "Remisiones abiertas"</t>
  </si>
  <si>
    <t>Secuencia</t>
  </si>
  <si>
    <t>Agregar detalle</t>
  </si>
  <si>
    <t>Clik a Remisiones abiertas</t>
  </si>
  <si>
    <t>Buscar Remisiones</t>
  </si>
  <si>
    <t>Seleccionar la Remision por el importe de la factura</t>
  </si>
  <si>
    <t>Agregar</t>
  </si>
  <si>
    <t>Agregar linea</t>
  </si>
  <si>
    <t>Al agregar Linea: se cargan automáticamente las remisiones en el detalle, se aprecia que el monto de la remisión es igual al de la factura</t>
  </si>
  <si>
    <t>Grabar la provision</t>
  </si>
  <si>
    <t>TEMAS</t>
  </si>
  <si>
    <r>
      <t xml:space="preserve">2.-procedimiento de registro  de </t>
    </r>
    <r>
      <rPr>
        <b/>
        <sz val="11"/>
        <color theme="1"/>
        <rFont val="Calibri"/>
        <family val="2"/>
        <scheme val="minor"/>
      </rPr>
      <t>2  f</t>
    </r>
    <r>
      <rPr>
        <sz val="11"/>
        <color theme="1"/>
        <rFont val="Calibri"/>
        <family val="2"/>
        <scheme val="minor"/>
      </rPr>
      <t xml:space="preserve">acturas con </t>
    </r>
    <r>
      <rPr>
        <b/>
        <sz val="11"/>
        <color theme="1"/>
        <rFont val="Calibri"/>
        <family val="2"/>
        <scheme val="minor"/>
      </rPr>
      <t> un</t>
    </r>
    <r>
      <rPr>
        <sz val="11"/>
        <color theme="1"/>
        <rFont val="Calibri"/>
        <family val="2"/>
        <scheme val="minor"/>
      </rPr>
      <t xml:space="preserve"> (1) solo parte de ingreso  y </t>
    </r>
    <r>
      <rPr>
        <b/>
        <sz val="11"/>
        <color theme="1"/>
        <rFont val="Calibri"/>
        <family val="2"/>
        <scheme val="minor"/>
      </rPr>
      <t>una</t>
    </r>
    <r>
      <rPr>
        <sz val="11"/>
        <color theme="1"/>
        <rFont val="Calibri"/>
        <family val="2"/>
        <scheme val="minor"/>
      </rPr>
      <t xml:space="preserve"> de  O/C  : </t>
    </r>
    <r>
      <rPr>
        <b/>
        <sz val="11"/>
        <color theme="1"/>
        <rFont val="Calibri"/>
        <family val="2"/>
        <scheme val="minor"/>
      </rPr>
      <t>proveedor modas y trazos</t>
    </r>
    <r>
      <rPr>
        <sz val="11"/>
        <color theme="1"/>
        <rFont val="Calibri"/>
        <family val="2"/>
        <scheme val="minor"/>
      </rPr>
      <t> </t>
    </r>
  </si>
  <si>
    <r>
      <t>3.- si la factura  el importe total es de  1000  y el parte de ingreso por 1,000.</t>
    </r>
    <r>
      <rPr>
        <b/>
        <sz val="11"/>
        <color theme="1"/>
        <rFont val="Calibri"/>
        <family val="2"/>
        <scheme val="minor"/>
      </rPr>
      <t>05</t>
    </r>
    <r>
      <rPr>
        <sz val="11"/>
        <color theme="1"/>
        <rFont val="Calibri"/>
        <family val="2"/>
        <scheme val="minor"/>
      </rPr>
      <t xml:space="preserve"> , </t>
    </r>
    <r>
      <rPr>
        <b/>
        <sz val="11"/>
        <color theme="1"/>
        <rFont val="Calibri"/>
        <family val="2"/>
        <scheme val="minor"/>
      </rPr>
      <t>cual es el  procedimiento para hacer el ajuste</t>
    </r>
    <r>
      <rPr>
        <sz val="11"/>
        <color theme="1"/>
        <rFont val="Calibri"/>
        <family val="2"/>
        <scheme val="minor"/>
      </rPr>
      <t xml:space="preserve">  de los s/ 0.05</t>
    </r>
  </si>
  <si>
    <t>TEMA 2.-</t>
  </si>
  <si>
    <t>1 remision</t>
  </si>
  <si>
    <t>mas de 1 factura</t>
  </si>
  <si>
    <t>Registrar las facturas como sub-remisiones MANUALES</t>
  </si>
  <si>
    <t>Registrar la subremision por el monto de la factura 1</t>
  </si>
  <si>
    <t>Registrar 2da sub-remision por la segunda factura y el importe que le corresponda</t>
  </si>
  <si>
    <t>Grabar sub-remisiones</t>
  </si>
  <si>
    <t>Registrar las facturas vinculando a las subr-remisiones registradas en el paso anterior</t>
  </si>
  <si>
    <t>Seguir la secuencia:</t>
  </si>
  <si>
    <t>Registrar datos de la factura y el proveedor y vincular a la orden de compra</t>
  </si>
  <si>
    <t>Buscar Sub-remisiones</t>
  </si>
  <si>
    <t>Seleccionar la sub-remision por el importe de la factura</t>
  </si>
  <si>
    <t>Agregar Sub-remision</t>
  </si>
  <si>
    <t>6.-</t>
  </si>
  <si>
    <t>Grabar provision</t>
  </si>
  <si>
    <t>**</t>
  </si>
  <si>
    <t>Para responder el TEMA 3 … estoy alterando el valor de la sub-remision de 500 a 500.5, la variacion de valor la determina la factura pudiendo ser mayor o menor que el parte de entrada</t>
  </si>
  <si>
    <t>7.-</t>
  </si>
  <si>
    <t>Registro de la segunda factura, asociada a una subremision con valor alterado para geenrar diferencia de valor con el total de la recepcion de mercadería</t>
  </si>
  <si>
    <t>8.-</t>
  </si>
  <si>
    <t>9.-</t>
  </si>
  <si>
    <t>Asentar provisiones</t>
  </si>
  <si>
    <t>10.-</t>
  </si>
  <si>
    <t>Seleccionar para ajustar el costo por la variacion</t>
  </si>
  <si>
    <t>11.-</t>
  </si>
  <si>
    <t>Programar la ejecucion del costeo</t>
  </si>
  <si>
    <t>Ajuste ejecutado</t>
  </si>
  <si>
    <t>12.-</t>
  </si>
  <si>
    <t>Efecto en el kardex como ajuste de costos</t>
  </si>
  <si>
    <t>ord_no</t>
  </si>
  <si>
    <t>loc</t>
  </si>
  <si>
    <t>item_no</t>
  </si>
  <si>
    <t>descripcion</t>
  </si>
  <si>
    <t>Guia/Req/Fac/otros</t>
  </si>
  <si>
    <t>Proveedor/Cliente</t>
  </si>
  <si>
    <t>no_pri</t>
  </si>
  <si>
    <t>TCM</t>
  </si>
  <si>
    <t>Fecha</t>
  </si>
  <si>
    <t>src</t>
  </si>
  <si>
    <t>Tip.doc</t>
  </si>
  <si>
    <t>TO</t>
  </si>
  <si>
    <t>Descrip TO</t>
  </si>
  <si>
    <t>UM</t>
  </si>
  <si>
    <t>Ubic.</t>
  </si>
  <si>
    <t>Cant_entrada</t>
  </si>
  <si>
    <t>Costo_entrada</t>
  </si>
  <si>
    <t>Val.Entr.</t>
  </si>
  <si>
    <t>Cant_Salida</t>
  </si>
  <si>
    <t>Costo_Salida</t>
  </si>
  <si>
    <t>Val.Sal.</t>
  </si>
  <si>
    <t>Cost.Prom</t>
  </si>
  <si>
    <t>Saldo Unid</t>
  </si>
  <si>
    <t>Val. Final</t>
  </si>
  <si>
    <t>jnl</t>
  </si>
  <si>
    <t>Asiento(+)</t>
  </si>
  <si>
    <t>Asiento(-)</t>
  </si>
  <si>
    <t>usuario</t>
  </si>
  <si>
    <t>00038400</t>
  </si>
  <si>
    <t>P01</t>
  </si>
  <si>
    <t>BOMDORAN2DENIM</t>
  </si>
  <si>
    <t>BOTON METAL DORADO N24 DENIM</t>
  </si>
  <si>
    <t>MAP</t>
  </si>
  <si>
    <t>R</t>
  </si>
  <si>
    <t>I02</t>
  </si>
  <si>
    <t>Ingreso por Compra Nacional</t>
  </si>
  <si>
    <t>UN</t>
  </si>
  <si>
    <t>PO0001</t>
  </si>
  <si>
    <t>24111110-00000000-00000000</t>
  </si>
  <si>
    <t>42121110-00000000-00000000</t>
  </si>
  <si>
    <t>ADMIN</t>
  </si>
  <si>
    <t>00000001</t>
  </si>
  <si>
    <t>Otros</t>
  </si>
  <si>
    <t>I</t>
  </si>
  <si>
    <t>C</t>
  </si>
  <si>
    <t>ACC</t>
  </si>
  <si>
    <t>Ajuste de costo por compra</t>
  </si>
  <si>
    <t>IM0005</t>
  </si>
  <si>
    <t>adminla</t>
  </si>
  <si>
    <t>00038500</t>
  </si>
  <si>
    <t>TECABE65P35V782</t>
  </si>
  <si>
    <t>TELA CASIMIR P063TF BEIGE 782 65%POL 35%VISCOSA 160A</t>
  </si>
  <si>
    <t>MT</t>
  </si>
  <si>
    <t>PO0002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</si>
</sst>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49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wrapText="1"/>
    </xf>
    <xf numFmtId="14" fontId="0" fillId="2" borderId="1" xfId="0" applyNumberForma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18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12" Type="http://schemas.openxmlformats.org/officeDocument/2006/relationships/image" Target="../media/image17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11" Type="http://schemas.openxmlformats.org/officeDocument/2006/relationships/image" Target="../media/image16.png"/><Relationship Id="rId5" Type="http://schemas.openxmlformats.org/officeDocument/2006/relationships/image" Target="../media/image10.png"/><Relationship Id="rId15" Type="http://schemas.openxmlformats.org/officeDocument/2006/relationships/image" Target="../media/image20.png"/><Relationship Id="rId10" Type="http://schemas.openxmlformats.org/officeDocument/2006/relationships/image" Target="../media/image15.png"/><Relationship Id="rId4" Type="http://schemas.openxmlformats.org/officeDocument/2006/relationships/image" Target="../media/image9.png"/><Relationship Id="rId9" Type="http://schemas.openxmlformats.org/officeDocument/2006/relationships/image" Target="../media/image14.png"/><Relationship Id="rId14" Type="http://schemas.openxmlformats.org/officeDocument/2006/relationships/image" Target="../media/image1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11" Type="http://schemas.openxmlformats.org/officeDocument/2006/relationships/image" Target="../media/image31.png"/><Relationship Id="rId5" Type="http://schemas.openxmlformats.org/officeDocument/2006/relationships/image" Target="../media/image25.png"/><Relationship Id="rId10" Type="http://schemas.openxmlformats.org/officeDocument/2006/relationships/image" Target="../media/image30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../media/image33.png"/><Relationship Id="rId1" Type="http://schemas.openxmlformats.org/officeDocument/2006/relationships/image" Target="../media/image3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Relationship Id="rId4" Type="http://schemas.openxmlformats.org/officeDocument/2006/relationships/image" Target="../media/image3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1.png"/><Relationship Id="rId7" Type="http://schemas.openxmlformats.org/officeDocument/2006/relationships/image" Target="../media/image45.png"/><Relationship Id="rId2" Type="http://schemas.openxmlformats.org/officeDocument/2006/relationships/image" Target="../media/image40.png"/><Relationship Id="rId1" Type="http://schemas.openxmlformats.org/officeDocument/2006/relationships/image" Target="../media/image39.png"/><Relationship Id="rId6" Type="http://schemas.openxmlformats.org/officeDocument/2006/relationships/image" Target="../media/image44.png"/><Relationship Id="rId5" Type="http://schemas.openxmlformats.org/officeDocument/2006/relationships/image" Target="../media/image43.png"/><Relationship Id="rId4" Type="http://schemas.openxmlformats.org/officeDocument/2006/relationships/image" Target="../media/image4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7.png"/><Relationship Id="rId1" Type="http://schemas.openxmlformats.org/officeDocument/2006/relationships/image" Target="../media/image4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12</xdr:col>
      <xdr:colOff>522971</xdr:colOff>
      <xdr:row>26</xdr:row>
      <xdr:rowOff>94738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3E6BFC-8E95-400C-8102-8B155B440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52500"/>
          <a:ext cx="7228571" cy="40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12</xdr:col>
      <xdr:colOff>75352</xdr:colOff>
      <xdr:row>48</xdr:row>
      <xdr:rowOff>18571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598FD1-F2A0-4E5E-8274-F72C0303E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334000"/>
          <a:ext cx="6780952" cy="38285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13</xdr:col>
      <xdr:colOff>418133</xdr:colOff>
      <xdr:row>70</xdr:row>
      <xdr:rowOff>161452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B71BDB-64B1-41E8-9858-4EA64E726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9715500"/>
          <a:ext cx="7733333" cy="3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79</xdr:row>
      <xdr:rowOff>133350</xdr:rowOff>
    </xdr:from>
    <xdr:to>
      <xdr:col>16</xdr:col>
      <xdr:colOff>436943</xdr:colOff>
      <xdr:row>108</xdr:row>
      <xdr:rowOff>8850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5738FF8-A48C-429A-86EC-468EABC3E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" y="15182850"/>
          <a:ext cx="9657143" cy="54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</xdr:row>
      <xdr:rowOff>133350</xdr:rowOff>
    </xdr:from>
    <xdr:to>
      <xdr:col>13</xdr:col>
      <xdr:colOff>237181</xdr:colOff>
      <xdr:row>139</xdr:row>
      <xdr:rowOff>56493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6F3416A-E21E-48CB-BFF6-B231D4758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21278850"/>
          <a:ext cx="7552381" cy="52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12</xdr:col>
      <xdr:colOff>532474</xdr:colOff>
      <xdr:row>22</xdr:row>
      <xdr:rowOff>28143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FAAD77-CAC7-487B-9307-4C6C70F91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62000"/>
          <a:ext cx="7409524" cy="34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12</xdr:col>
      <xdr:colOff>408664</xdr:colOff>
      <xdr:row>41</xdr:row>
      <xdr:rowOff>9119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C2C5D2-31DE-4257-8B21-98853E669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572000"/>
          <a:ext cx="7285714" cy="32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11</xdr:col>
      <xdr:colOff>523026</xdr:colOff>
      <xdr:row>65</xdr:row>
      <xdr:rowOff>190048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83FE39-31AE-47F0-B6D9-4B3213F8E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8953500"/>
          <a:ext cx="6790476" cy="3619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15</xdr:col>
      <xdr:colOff>103674</xdr:colOff>
      <xdr:row>96</xdr:row>
      <xdr:rowOff>170809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B81F844-E9BF-4FD5-9DBE-A0CD8FEB9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3335000"/>
          <a:ext cx="8809524" cy="51238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15</xdr:col>
      <xdr:colOff>398912</xdr:colOff>
      <xdr:row>122</xdr:row>
      <xdr:rowOff>132809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0904392-BC3E-4276-BDE5-DC9E305CF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19050000"/>
          <a:ext cx="9104762" cy="43238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16</xdr:col>
      <xdr:colOff>113121</xdr:colOff>
      <xdr:row>150</xdr:row>
      <xdr:rowOff>85143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4655E14-12E5-4494-AD4E-06ADC2809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24003000"/>
          <a:ext cx="9428571" cy="46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161</xdr:row>
      <xdr:rowOff>123825</xdr:rowOff>
    </xdr:from>
    <xdr:to>
      <xdr:col>14</xdr:col>
      <xdr:colOff>295275</xdr:colOff>
      <xdr:row>186</xdr:row>
      <xdr:rowOff>99461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297E6AB-2763-47A8-8AD5-1AA208BD1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90550" y="30794325"/>
          <a:ext cx="8410575" cy="47381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190</xdr:row>
      <xdr:rowOff>0</xdr:rowOff>
    </xdr:from>
    <xdr:to>
      <xdr:col>13</xdr:col>
      <xdr:colOff>151445</xdr:colOff>
      <xdr:row>210</xdr:row>
      <xdr:rowOff>161429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62EDDA7-D696-459F-B760-C58D6F840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36195000"/>
          <a:ext cx="7638095" cy="39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12</xdr:col>
      <xdr:colOff>542925</xdr:colOff>
      <xdr:row>238</xdr:row>
      <xdr:rowOff>124735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B8A8AE2-4A9B-4B48-95C3-E5A03E55F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" y="40957500"/>
          <a:ext cx="7419975" cy="4506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242</xdr:row>
      <xdr:rowOff>0</xdr:rowOff>
    </xdr:from>
    <xdr:to>
      <xdr:col>14</xdr:col>
      <xdr:colOff>579940</xdr:colOff>
      <xdr:row>266</xdr:row>
      <xdr:rowOff>104190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07E9642-9C47-4101-82C3-89880F78C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9600" y="46101000"/>
          <a:ext cx="8676190" cy="46761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269</xdr:row>
      <xdr:rowOff>0</xdr:rowOff>
    </xdr:from>
    <xdr:to>
      <xdr:col>15</xdr:col>
      <xdr:colOff>475102</xdr:colOff>
      <xdr:row>299</xdr:row>
      <xdr:rowOff>189762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2F06C02-55A4-4C2E-BDBA-C60C0268E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9600" y="51244500"/>
          <a:ext cx="9180952" cy="59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304</xdr:row>
      <xdr:rowOff>0</xdr:rowOff>
    </xdr:from>
    <xdr:to>
      <xdr:col>13</xdr:col>
      <xdr:colOff>56207</xdr:colOff>
      <xdr:row>324</xdr:row>
      <xdr:rowOff>142381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15EBBA9-3BCC-43AB-B7A3-A3A63EC87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09600" y="57912000"/>
          <a:ext cx="7542857" cy="3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329</xdr:row>
      <xdr:rowOff>76200</xdr:rowOff>
    </xdr:from>
    <xdr:to>
      <xdr:col>21</xdr:col>
      <xdr:colOff>360347</xdr:colOff>
      <xdr:row>365</xdr:row>
      <xdr:rowOff>56295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0443BB1-21D5-4E0A-8CA9-900D50F1C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14350" y="62750700"/>
          <a:ext cx="12819047" cy="68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369</xdr:row>
      <xdr:rowOff>0</xdr:rowOff>
    </xdr:from>
    <xdr:to>
      <xdr:col>14</xdr:col>
      <xdr:colOff>598988</xdr:colOff>
      <xdr:row>396</xdr:row>
      <xdr:rowOff>161262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B5E56F8-DFD2-4874-A520-388A1891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09600" y="70294500"/>
          <a:ext cx="8695238" cy="53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400</xdr:row>
      <xdr:rowOff>19050</xdr:rowOff>
    </xdr:from>
    <xdr:to>
      <xdr:col>17</xdr:col>
      <xdr:colOff>303521</xdr:colOff>
      <xdr:row>409</xdr:row>
      <xdr:rowOff>133121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B5D218A-6D58-4192-BF08-71BF8912A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09600" y="76219050"/>
          <a:ext cx="10228571" cy="1828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703714</xdr:colOff>
      <xdr:row>30</xdr:row>
      <xdr:rowOff>46976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9085714" cy="51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14</xdr:col>
      <xdr:colOff>436857</xdr:colOff>
      <xdr:row>64</xdr:row>
      <xdr:rowOff>65952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6477000"/>
          <a:ext cx="10342857" cy="5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74</xdr:row>
      <xdr:rowOff>85725</xdr:rowOff>
    </xdr:from>
    <xdr:to>
      <xdr:col>16</xdr:col>
      <xdr:colOff>703422</xdr:colOff>
      <xdr:row>99</xdr:row>
      <xdr:rowOff>8939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6375" y="13801725"/>
          <a:ext cx="11419047" cy="468571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12</xdr:col>
      <xdr:colOff>18095</xdr:colOff>
      <xdr:row>130</xdr:row>
      <xdr:rowOff>123119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18859500"/>
          <a:ext cx="7638095" cy="56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134</xdr:row>
      <xdr:rowOff>171450</xdr:rowOff>
    </xdr:from>
    <xdr:to>
      <xdr:col>11</xdr:col>
      <xdr:colOff>551517</xdr:colOff>
      <xdr:row>158</xdr:row>
      <xdr:rowOff>113736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6850" y="25317450"/>
          <a:ext cx="7466667" cy="45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752475</xdr:colOff>
      <xdr:row>163</xdr:row>
      <xdr:rowOff>114300</xdr:rowOff>
    </xdr:from>
    <xdr:to>
      <xdr:col>12</xdr:col>
      <xdr:colOff>27618</xdr:colOff>
      <xdr:row>175</xdr:row>
      <xdr:rowOff>28300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14475" y="30975300"/>
          <a:ext cx="7657143" cy="22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176</xdr:row>
      <xdr:rowOff>19050</xdr:rowOff>
    </xdr:from>
    <xdr:to>
      <xdr:col>10</xdr:col>
      <xdr:colOff>646886</xdr:colOff>
      <xdr:row>202</xdr:row>
      <xdr:rowOff>27955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52600" y="33356550"/>
          <a:ext cx="6514286" cy="4961905"/>
        </a:xfrm>
        <a:prstGeom prst="rect">
          <a:avLst/>
        </a:prstGeom>
      </xdr:spPr>
    </xdr:pic>
    <xdr:clientData/>
  </xdr:twoCellAnchor>
  <xdr:twoCellAnchor editAs="oneCell">
    <xdr:from>
      <xdr:col>1</xdr:col>
      <xdr:colOff>733425</xdr:colOff>
      <xdr:row>203</xdr:row>
      <xdr:rowOff>114300</xdr:rowOff>
    </xdr:from>
    <xdr:to>
      <xdr:col>12</xdr:col>
      <xdr:colOff>513330</xdr:colOff>
      <xdr:row>229</xdr:row>
      <xdr:rowOff>170824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95425" y="38595300"/>
          <a:ext cx="8161905" cy="500952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234</xdr:row>
      <xdr:rowOff>0</xdr:rowOff>
    </xdr:from>
    <xdr:to>
      <xdr:col>15</xdr:col>
      <xdr:colOff>446381</xdr:colOff>
      <xdr:row>262</xdr:row>
      <xdr:rowOff>170762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24000" y="44577000"/>
          <a:ext cx="10352381" cy="550476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265</xdr:row>
      <xdr:rowOff>0</xdr:rowOff>
    </xdr:from>
    <xdr:to>
      <xdr:col>8</xdr:col>
      <xdr:colOff>456571</xdr:colOff>
      <xdr:row>279</xdr:row>
      <xdr:rowOff>190143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24000" y="50482500"/>
          <a:ext cx="5028571" cy="285714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282</xdr:row>
      <xdr:rowOff>0</xdr:rowOff>
    </xdr:from>
    <xdr:to>
      <xdr:col>15</xdr:col>
      <xdr:colOff>360667</xdr:colOff>
      <xdr:row>308</xdr:row>
      <xdr:rowOff>18429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24000" y="53721000"/>
          <a:ext cx="10266667" cy="49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12</xdr:col>
      <xdr:colOff>722762</xdr:colOff>
      <xdr:row>30</xdr:row>
      <xdr:rowOff>94571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81000"/>
          <a:ext cx="9104762" cy="54285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12</xdr:col>
      <xdr:colOff>503714</xdr:colOff>
      <xdr:row>61</xdr:row>
      <xdr:rowOff>56476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6286500"/>
          <a:ext cx="8885714" cy="539047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9</xdr:col>
      <xdr:colOff>113619</xdr:colOff>
      <xdr:row>78</xdr:row>
      <xdr:rowOff>142524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0" y="12192000"/>
          <a:ext cx="5447619" cy="28095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14</xdr:col>
      <xdr:colOff>484476</xdr:colOff>
      <xdr:row>16</xdr:row>
      <xdr:rowOff>104476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381000"/>
          <a:ext cx="10390476" cy="23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13</xdr:col>
      <xdr:colOff>27428</xdr:colOff>
      <xdr:row>40</xdr:row>
      <xdr:rowOff>123309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3238500"/>
          <a:ext cx="9171428" cy="41238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10</xdr:col>
      <xdr:colOff>532476</xdr:colOff>
      <xdr:row>66</xdr:row>
      <xdr:rowOff>94713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0" y="8001000"/>
          <a:ext cx="7390476" cy="42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12</xdr:col>
      <xdr:colOff>65619</xdr:colOff>
      <xdr:row>93</xdr:row>
      <xdr:rowOff>132738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1000" y="12573000"/>
          <a:ext cx="8447619" cy="48952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14</xdr:col>
      <xdr:colOff>322571</xdr:colOff>
      <xdr:row>40</xdr:row>
      <xdr:rowOff>152071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10228571" cy="26285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14</xdr:col>
      <xdr:colOff>236857</xdr:colOff>
      <xdr:row>65</xdr:row>
      <xdr:rowOff>142357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3810000"/>
          <a:ext cx="10142857" cy="41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</xdr:row>
      <xdr:rowOff>97482</xdr:rowOff>
    </xdr:from>
    <xdr:to>
      <xdr:col>9</xdr:col>
      <xdr:colOff>351282</xdr:colOff>
      <xdr:row>20</xdr:row>
      <xdr:rowOff>46990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1050" y="287982"/>
          <a:ext cx="6428232" cy="3569008"/>
        </a:xfrm>
        <a:prstGeom prst="rect">
          <a:avLst/>
        </a:prstGeom>
      </xdr:spPr>
    </xdr:pic>
    <xdr:clientData/>
  </xdr:twoCellAnchor>
  <xdr:twoCellAnchor editAs="oneCell">
    <xdr:from>
      <xdr:col>9</xdr:col>
      <xdr:colOff>704849</xdr:colOff>
      <xdr:row>1</xdr:row>
      <xdr:rowOff>137433</xdr:rowOff>
    </xdr:from>
    <xdr:to>
      <xdr:col>18</xdr:col>
      <xdr:colOff>475280</xdr:colOff>
      <xdr:row>20</xdr:row>
      <xdr:rowOff>125298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62849" y="327933"/>
          <a:ext cx="6628431" cy="36073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9</xdr:col>
      <xdr:colOff>27809</xdr:colOff>
      <xdr:row>113</xdr:row>
      <xdr:rowOff>180476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00" y="17335500"/>
          <a:ext cx="6123809" cy="39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12</xdr:col>
      <xdr:colOff>579905</xdr:colOff>
      <xdr:row>140</xdr:row>
      <xdr:rowOff>132762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2000" y="21717000"/>
          <a:ext cx="8961905" cy="47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13</xdr:col>
      <xdr:colOff>246476</xdr:colOff>
      <xdr:row>90</xdr:row>
      <xdr:rowOff>47119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2000" y="12763500"/>
          <a:ext cx="9390476" cy="40476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123774</xdr:rowOff>
    </xdr:from>
    <xdr:to>
      <xdr:col>15</xdr:col>
      <xdr:colOff>465265</xdr:colOff>
      <xdr:row>26</xdr:row>
      <xdr:rowOff>171449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260100-63F8-4551-BE12-13BD51FDC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314274"/>
          <a:ext cx="11495215" cy="4810175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533400</xdr:colOff>
      <xdr:row>27</xdr:row>
      <xdr:rowOff>47625</xdr:rowOff>
    </xdr:from>
    <xdr:to>
      <xdr:col>17</xdr:col>
      <xdr:colOff>637114</xdr:colOff>
      <xdr:row>50</xdr:row>
      <xdr:rowOff>170887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D59A6D-F976-4E95-8F75-F275B2A34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5400" y="5191125"/>
          <a:ext cx="8485714" cy="4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04D1D-4D24-4533-87AD-A26EBA645E6D}">
  <dimension ref="A1:F111"/>
  <sheetViews>
    <sheetView workbookViewId="0">
      <selection activeCell="P8" sqref="P8"/>
    </sheetView>
  </sheetViews>
  <sheetFormatPr defaultRowHeight="15" x14ac:dyDescent="0.25"/>
  <sheetData>
    <row r="1" spans="1:3" x14ac:dyDescent="0.25">
      <c r="A1" t="s">
        <v>50</v>
      </c>
      <c r="B1" s="6" t="s">
        <v>51</v>
      </c>
    </row>
    <row r="3" spans="1:3" x14ac:dyDescent="0.25">
      <c r="C3" t="s">
        <v>52</v>
      </c>
    </row>
    <row r="4" spans="1:3" x14ac:dyDescent="0.25">
      <c r="C4" t="s">
        <v>53</v>
      </c>
    </row>
    <row r="50" spans="1:2" x14ac:dyDescent="0.25">
      <c r="A50" t="s">
        <v>15</v>
      </c>
      <c r="B50" t="s">
        <v>54</v>
      </c>
    </row>
    <row r="73" spans="1:6" x14ac:dyDescent="0.25">
      <c r="A73" t="s">
        <v>55</v>
      </c>
      <c r="B73" t="s">
        <v>56</v>
      </c>
    </row>
    <row r="74" spans="1:6" x14ac:dyDescent="0.25">
      <c r="C74" t="s">
        <v>57</v>
      </c>
      <c r="E74">
        <v>1</v>
      </c>
      <c r="F74" t="s">
        <v>58</v>
      </c>
    </row>
    <row r="75" spans="1:6" x14ac:dyDescent="0.25">
      <c r="E75">
        <f>+E74+1</f>
        <v>2</v>
      </c>
      <c r="F75" t="s">
        <v>59</v>
      </c>
    </row>
    <row r="76" spans="1:6" x14ac:dyDescent="0.25">
      <c r="E76">
        <f t="shared" ref="E76:E79" si="0">+E75+1</f>
        <v>3</v>
      </c>
      <c r="F76" t="s">
        <v>60</v>
      </c>
    </row>
    <row r="77" spans="1:6" x14ac:dyDescent="0.25">
      <c r="E77">
        <f t="shared" si="0"/>
        <v>4</v>
      </c>
      <c r="F77" t="s">
        <v>61</v>
      </c>
    </row>
    <row r="78" spans="1:6" x14ac:dyDescent="0.25">
      <c r="E78">
        <f t="shared" si="0"/>
        <v>5</v>
      </c>
      <c r="F78" t="s">
        <v>62</v>
      </c>
    </row>
    <row r="79" spans="1:6" x14ac:dyDescent="0.25">
      <c r="E79">
        <f t="shared" si="0"/>
        <v>6</v>
      </c>
      <c r="F79" t="s">
        <v>63</v>
      </c>
    </row>
    <row r="110" spans="1:2" x14ac:dyDescent="0.25">
      <c r="A110" t="s">
        <v>5</v>
      </c>
      <c r="B110" t="s">
        <v>64</v>
      </c>
    </row>
    <row r="111" spans="1:2" x14ac:dyDescent="0.25">
      <c r="B111" t="s">
        <v>65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5474F-DCCE-4C15-8CCC-A153F2190B31}">
  <dimension ref="A1:AC417"/>
  <sheetViews>
    <sheetView tabSelected="1" workbookViewId="0"/>
  </sheetViews>
  <sheetFormatPr defaultRowHeight="15" x14ac:dyDescent="0.25"/>
  <cols>
    <col min="10" max="10" width="11.7109375" customWidth="1"/>
  </cols>
  <sheetData>
    <row r="1" spans="1:2" x14ac:dyDescent="0.25">
      <c r="A1" t="s">
        <v>66</v>
      </c>
      <c r="B1" s="6" t="s">
        <v>67</v>
      </c>
    </row>
    <row r="2" spans="1:2" x14ac:dyDescent="0.25">
      <c r="B2" s="6" t="s">
        <v>68</v>
      </c>
    </row>
    <row r="44" spans="1:4" x14ac:dyDescent="0.25">
      <c r="A44" t="s">
        <v>69</v>
      </c>
      <c r="B44" t="s">
        <v>70</v>
      </c>
      <c r="D44" t="s">
        <v>71</v>
      </c>
    </row>
    <row r="46" spans="1:4" x14ac:dyDescent="0.25">
      <c r="A46" t="s">
        <v>15</v>
      </c>
      <c r="B46" t="s">
        <v>72</v>
      </c>
    </row>
    <row r="69" spans="1:2" x14ac:dyDescent="0.25">
      <c r="A69" t="s">
        <v>17</v>
      </c>
      <c r="B69" t="s">
        <v>73</v>
      </c>
    </row>
    <row r="99" spans="1:2" x14ac:dyDescent="0.25">
      <c r="A99" t="s">
        <v>5</v>
      </c>
      <c r="B99" t="s">
        <v>74</v>
      </c>
    </row>
    <row r="125" spans="1:2" x14ac:dyDescent="0.25">
      <c r="A125" t="s">
        <v>7</v>
      </c>
      <c r="B125" t="s">
        <v>75</v>
      </c>
    </row>
    <row r="153" spans="1:5" x14ac:dyDescent="0.25">
      <c r="A153" t="s">
        <v>13</v>
      </c>
      <c r="B153" t="s">
        <v>76</v>
      </c>
    </row>
    <row r="154" spans="1:5" x14ac:dyDescent="0.25">
      <c r="C154" t="s">
        <v>77</v>
      </c>
    </row>
    <row r="155" spans="1:5" x14ac:dyDescent="0.25">
      <c r="D155">
        <v>1</v>
      </c>
      <c r="E155" t="s">
        <v>78</v>
      </c>
    </row>
    <row r="156" spans="1:5" x14ac:dyDescent="0.25">
      <c r="D156">
        <f>+D155+1</f>
        <v>2</v>
      </c>
      <c r="E156" t="s">
        <v>58</v>
      </c>
    </row>
    <row r="157" spans="1:5" x14ac:dyDescent="0.25">
      <c r="D157">
        <f t="shared" ref="D157:D161" si="0">+D156+1</f>
        <v>3</v>
      </c>
      <c r="E157" t="s">
        <v>59</v>
      </c>
    </row>
    <row r="158" spans="1:5" x14ac:dyDescent="0.25">
      <c r="D158">
        <f t="shared" si="0"/>
        <v>4</v>
      </c>
      <c r="E158" t="s">
        <v>79</v>
      </c>
    </row>
    <row r="159" spans="1:5" x14ac:dyDescent="0.25">
      <c r="D159">
        <f t="shared" si="0"/>
        <v>5</v>
      </c>
      <c r="E159" t="s">
        <v>80</v>
      </c>
    </row>
    <row r="160" spans="1:5" x14ac:dyDescent="0.25">
      <c r="D160">
        <f t="shared" si="0"/>
        <v>6</v>
      </c>
      <c r="E160" t="s">
        <v>81</v>
      </c>
    </row>
    <row r="161" spans="4:5" x14ac:dyDescent="0.25">
      <c r="D161">
        <f t="shared" si="0"/>
        <v>7</v>
      </c>
      <c r="E161" t="s">
        <v>63</v>
      </c>
    </row>
    <row r="190" spans="1:2" x14ac:dyDescent="0.25">
      <c r="A190" t="s">
        <v>82</v>
      </c>
      <c r="B190" t="s">
        <v>83</v>
      </c>
    </row>
    <row r="214" spans="1:2" x14ac:dyDescent="0.25">
      <c r="A214" t="s">
        <v>84</v>
      </c>
      <c r="B214" t="s">
        <v>85</v>
      </c>
    </row>
    <row r="269" spans="1:2" x14ac:dyDescent="0.25">
      <c r="A269" t="s">
        <v>86</v>
      </c>
      <c r="B269" t="s">
        <v>87</v>
      </c>
    </row>
    <row r="303" spans="1:2" x14ac:dyDescent="0.25">
      <c r="A303" t="s">
        <v>88</v>
      </c>
      <c r="B303" t="s">
        <v>83</v>
      </c>
    </row>
    <row r="327" spans="1:2" x14ac:dyDescent="0.25">
      <c r="A327" t="s">
        <v>89</v>
      </c>
      <c r="B327" t="s">
        <v>90</v>
      </c>
    </row>
    <row r="329" spans="1:2" x14ac:dyDescent="0.25">
      <c r="A329" t="s">
        <v>91</v>
      </c>
      <c r="B329" t="s">
        <v>92</v>
      </c>
    </row>
    <row r="368" spans="1:2" x14ac:dyDescent="0.25">
      <c r="A368" t="s">
        <v>93</v>
      </c>
      <c r="B368" t="s">
        <v>94</v>
      </c>
    </row>
    <row r="400" spans="2:2" x14ac:dyDescent="0.25">
      <c r="B400" t="s">
        <v>95</v>
      </c>
    </row>
    <row r="412" spans="1:29" x14ac:dyDescent="0.25">
      <c r="A412" t="s">
        <v>96</v>
      </c>
      <c r="B412" t="s">
        <v>97</v>
      </c>
    </row>
    <row r="414" spans="1:29" ht="45" x14ac:dyDescent="0.25">
      <c r="A414" s="7" t="s">
        <v>98</v>
      </c>
      <c r="B414" s="7" t="s">
        <v>99</v>
      </c>
      <c r="C414" s="7" t="s">
        <v>100</v>
      </c>
      <c r="D414" s="7" t="s">
        <v>101</v>
      </c>
      <c r="E414" s="7"/>
      <c r="F414" s="7" t="s">
        <v>102</v>
      </c>
      <c r="G414" s="7" t="s">
        <v>103</v>
      </c>
      <c r="H414" s="7" t="s">
        <v>104</v>
      </c>
      <c r="I414" s="7" t="s">
        <v>105</v>
      </c>
      <c r="J414" s="7" t="s">
        <v>106</v>
      </c>
      <c r="K414" s="7" t="s">
        <v>107</v>
      </c>
      <c r="L414" s="7" t="s">
        <v>108</v>
      </c>
      <c r="M414" s="7" t="s">
        <v>109</v>
      </c>
      <c r="N414" s="7" t="s">
        <v>110</v>
      </c>
      <c r="O414" s="7" t="s">
        <v>111</v>
      </c>
      <c r="P414" s="7" t="s">
        <v>112</v>
      </c>
      <c r="Q414" s="7" t="s">
        <v>113</v>
      </c>
      <c r="R414" s="7" t="s">
        <v>114</v>
      </c>
      <c r="S414" s="7" t="s">
        <v>115</v>
      </c>
      <c r="T414" s="7" t="s">
        <v>116</v>
      </c>
      <c r="U414" s="7" t="s">
        <v>117</v>
      </c>
      <c r="V414" s="7" t="s">
        <v>118</v>
      </c>
      <c r="W414" s="7" t="s">
        <v>119</v>
      </c>
      <c r="X414" s="7" t="s">
        <v>120</v>
      </c>
      <c r="Y414" s="7" t="s">
        <v>121</v>
      </c>
      <c r="Z414" s="7" t="s">
        <v>122</v>
      </c>
      <c r="AA414" s="7" t="s">
        <v>123</v>
      </c>
      <c r="AB414" s="7" t="s">
        <v>124</v>
      </c>
      <c r="AC414" s="7" t="s">
        <v>125</v>
      </c>
    </row>
    <row r="415" spans="1:29" ht="75" x14ac:dyDescent="0.25">
      <c r="A415" s="8" t="s">
        <v>126</v>
      </c>
      <c r="B415" s="8" t="s">
        <v>127</v>
      </c>
      <c r="C415" s="8" t="s">
        <v>128</v>
      </c>
      <c r="D415" s="9" t="s">
        <v>129</v>
      </c>
      <c r="E415" s="9"/>
      <c r="F415" s="8"/>
      <c r="G415" s="9"/>
      <c r="H415" s="9">
        <v>2</v>
      </c>
      <c r="I415" s="9" t="s">
        <v>130</v>
      </c>
      <c r="J415" s="10">
        <v>44026</v>
      </c>
      <c r="K415" s="9" t="s">
        <v>131</v>
      </c>
      <c r="L415" s="9" t="s">
        <v>131</v>
      </c>
      <c r="M415" s="9" t="s">
        <v>132</v>
      </c>
      <c r="N415" s="9" t="s">
        <v>133</v>
      </c>
      <c r="O415" s="9" t="s">
        <v>134</v>
      </c>
      <c r="P415" s="8"/>
      <c r="Q415" s="9">
        <v>1000</v>
      </c>
      <c r="R415" s="9">
        <v>1.5</v>
      </c>
      <c r="S415" s="9">
        <v>1500</v>
      </c>
      <c r="T415" s="9"/>
      <c r="U415" s="9"/>
      <c r="V415" s="9"/>
      <c r="W415" s="9">
        <v>1.5</v>
      </c>
      <c r="X415" s="9">
        <v>1000</v>
      </c>
      <c r="Y415" s="9">
        <v>1500</v>
      </c>
      <c r="Z415" s="9" t="s">
        <v>135</v>
      </c>
      <c r="AA415" s="9" t="s">
        <v>136</v>
      </c>
      <c r="AB415" s="9" t="s">
        <v>137</v>
      </c>
      <c r="AC415" s="9" t="s">
        <v>138</v>
      </c>
    </row>
    <row r="416" spans="1:29" ht="75" x14ac:dyDescent="0.25">
      <c r="A416" s="11" t="s">
        <v>139</v>
      </c>
      <c r="B416" s="11" t="s">
        <v>127</v>
      </c>
      <c r="C416" s="11" t="s">
        <v>128</v>
      </c>
      <c r="D416" s="12" t="s">
        <v>129</v>
      </c>
      <c r="E416" s="12" t="s">
        <v>140</v>
      </c>
      <c r="F416" s="11" t="s">
        <v>126</v>
      </c>
      <c r="G416" s="12"/>
      <c r="H416" s="12">
        <v>2</v>
      </c>
      <c r="I416" s="12" t="s">
        <v>130</v>
      </c>
      <c r="J416" s="13">
        <v>44026</v>
      </c>
      <c r="K416" s="12" t="s">
        <v>141</v>
      </c>
      <c r="L416" s="12" t="s">
        <v>142</v>
      </c>
      <c r="M416" s="12" t="s">
        <v>143</v>
      </c>
      <c r="N416" s="12" t="s">
        <v>144</v>
      </c>
      <c r="O416" s="12" t="s">
        <v>134</v>
      </c>
      <c r="P416" s="11"/>
      <c r="Q416" s="12">
        <v>0</v>
      </c>
      <c r="R416" s="12">
        <v>1.5004999999999999</v>
      </c>
      <c r="S416" s="12">
        <v>0.5</v>
      </c>
      <c r="T416" s="12"/>
      <c r="U416" s="12"/>
      <c r="V416" s="12"/>
      <c r="W416" s="12">
        <v>1.5004999999999999</v>
      </c>
      <c r="X416" s="12">
        <v>1000</v>
      </c>
      <c r="Y416" s="12">
        <v>1500.5</v>
      </c>
      <c r="Z416" s="12" t="s">
        <v>145</v>
      </c>
      <c r="AA416" s="12" t="s">
        <v>136</v>
      </c>
      <c r="AB416" s="12" t="s">
        <v>137</v>
      </c>
      <c r="AC416" s="12" t="s">
        <v>146</v>
      </c>
    </row>
    <row r="417" spans="1:29" ht="135" x14ac:dyDescent="0.25">
      <c r="A417" s="8" t="s">
        <v>147</v>
      </c>
      <c r="B417" s="8" t="s">
        <v>127</v>
      </c>
      <c r="C417" s="8" t="s">
        <v>148</v>
      </c>
      <c r="D417" s="9" t="s">
        <v>149</v>
      </c>
      <c r="E417" s="9"/>
      <c r="F417" s="8"/>
      <c r="G417" s="9"/>
      <c r="H417" s="9">
        <v>3</v>
      </c>
      <c r="I417" s="9" t="s">
        <v>130</v>
      </c>
      <c r="J417" s="10">
        <v>44026</v>
      </c>
      <c r="K417" s="9" t="s">
        <v>131</v>
      </c>
      <c r="L417" s="9" t="s">
        <v>131</v>
      </c>
      <c r="M417" s="9" t="s">
        <v>132</v>
      </c>
      <c r="N417" s="9" t="s">
        <v>133</v>
      </c>
      <c r="O417" s="9" t="s">
        <v>150</v>
      </c>
      <c r="P417" s="8"/>
      <c r="Q417" s="9">
        <v>100</v>
      </c>
      <c r="R417" s="9">
        <v>17.100000000000001</v>
      </c>
      <c r="S417" s="9">
        <v>1710</v>
      </c>
      <c r="T417" s="9"/>
      <c r="U417" s="9"/>
      <c r="V417" s="9"/>
      <c r="W417" s="9">
        <v>17.100000000000001</v>
      </c>
      <c r="X417" s="9">
        <v>100</v>
      </c>
      <c r="Y417" s="9">
        <v>1710</v>
      </c>
      <c r="Z417" s="9" t="s">
        <v>151</v>
      </c>
      <c r="AA417" s="9" t="s">
        <v>136</v>
      </c>
      <c r="AB417" s="9" t="s">
        <v>137</v>
      </c>
      <c r="AC417" s="9" t="s">
        <v>138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14"/>
  <sheetViews>
    <sheetView workbookViewId="0">
      <selection activeCell="N21" sqref="N21"/>
    </sheetView>
  </sheetViews>
  <sheetFormatPr defaultColWidth="11.42578125" defaultRowHeight="15" x14ac:dyDescent="0.25"/>
  <sheetData>
    <row r="2" spans="1:2" x14ac:dyDescent="0.25">
      <c r="A2" t="s">
        <v>15</v>
      </c>
      <c r="B2" t="s">
        <v>16</v>
      </c>
    </row>
    <row r="33" spans="1:2" x14ac:dyDescent="0.25">
      <c r="A33" t="s">
        <v>17</v>
      </c>
      <c r="B33" t="s">
        <v>18</v>
      </c>
    </row>
    <row r="68" spans="1:6" x14ac:dyDescent="0.25">
      <c r="A68" t="s">
        <v>5</v>
      </c>
      <c r="B68" t="s">
        <v>19</v>
      </c>
    </row>
    <row r="70" spans="1:6" x14ac:dyDescent="0.25">
      <c r="A70" t="s">
        <v>7</v>
      </c>
      <c r="B70" t="s">
        <v>20</v>
      </c>
    </row>
    <row r="71" spans="1:6" x14ac:dyDescent="0.25">
      <c r="B71" t="s">
        <v>28</v>
      </c>
      <c r="C71" t="s">
        <v>21</v>
      </c>
    </row>
    <row r="73" spans="1:6" x14ac:dyDescent="0.25">
      <c r="E73" t="s">
        <v>22</v>
      </c>
    </row>
    <row r="74" spans="1:6" x14ac:dyDescent="0.25">
      <c r="F74" t="s">
        <v>24</v>
      </c>
    </row>
    <row r="134" spans="3:3" x14ac:dyDescent="0.25">
      <c r="C134" t="s">
        <v>23</v>
      </c>
    </row>
    <row r="161" spans="3:3" x14ac:dyDescent="0.25">
      <c r="C161" t="s">
        <v>25</v>
      </c>
    </row>
    <row r="162" spans="3:3" x14ac:dyDescent="0.25">
      <c r="C162" t="s">
        <v>26</v>
      </c>
    </row>
    <row r="163" spans="3:3" x14ac:dyDescent="0.25">
      <c r="C163" t="s">
        <v>27</v>
      </c>
    </row>
    <row r="232" spans="2:4" x14ac:dyDescent="0.25">
      <c r="B232" t="s">
        <v>31</v>
      </c>
      <c r="C232" t="s">
        <v>29</v>
      </c>
    </row>
    <row r="233" spans="2:4" x14ac:dyDescent="0.25">
      <c r="D233" t="s">
        <v>30</v>
      </c>
    </row>
    <row r="311" spans="2:4" x14ac:dyDescent="0.25">
      <c r="B311" t="s">
        <v>34</v>
      </c>
      <c r="C311" t="s">
        <v>35</v>
      </c>
    </row>
    <row r="312" spans="2:4" x14ac:dyDescent="0.25">
      <c r="D312" t="s">
        <v>36</v>
      </c>
    </row>
    <row r="314" spans="2:4" x14ac:dyDescent="0.25">
      <c r="C314" t="s">
        <v>37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65" workbookViewId="0">
      <selection activeCell="A84" sqref="A84"/>
    </sheetView>
  </sheetViews>
  <sheetFormatPr defaultColWidth="11.42578125"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8"/>
  <sheetViews>
    <sheetView topLeftCell="A69" zoomScale="98" zoomScaleNormal="98" workbookViewId="0">
      <selection activeCell="B90" sqref="B90"/>
    </sheetView>
  </sheetViews>
  <sheetFormatPr defaultColWidth="11.42578125" defaultRowHeight="15" x14ac:dyDescent="0.25"/>
  <cols>
    <col min="1" max="1" width="5.7109375" customWidth="1"/>
  </cols>
  <sheetData>
    <row r="1" spans="1:2" x14ac:dyDescent="0.25">
      <c r="A1" t="s">
        <v>0</v>
      </c>
    </row>
    <row r="2" spans="1:2" x14ac:dyDescent="0.25">
      <c r="B2" s="1" t="s">
        <v>32</v>
      </c>
    </row>
    <row r="3" spans="1:2" x14ac:dyDescent="0.25">
      <c r="B3" s="1" t="s">
        <v>33</v>
      </c>
    </row>
    <row r="4" spans="1:2" x14ac:dyDescent="0.25">
      <c r="A4" t="s">
        <v>1</v>
      </c>
      <c r="B4" t="s">
        <v>2</v>
      </c>
    </row>
    <row r="19" spans="1:2" x14ac:dyDescent="0.25">
      <c r="A19" t="s">
        <v>3</v>
      </c>
      <c r="B19" t="s">
        <v>4</v>
      </c>
    </row>
    <row r="44" spans="1:2" x14ac:dyDescent="0.25">
      <c r="A44" t="s">
        <v>5</v>
      </c>
      <c r="B44" t="s">
        <v>6</v>
      </c>
    </row>
    <row r="68" spans="1:2" x14ac:dyDescent="0.25">
      <c r="A68" t="s">
        <v>7</v>
      </c>
      <c r="B68" t="s">
        <v>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16"/>
  <sheetViews>
    <sheetView topLeftCell="A83" workbookViewId="0">
      <selection activeCell="B83" sqref="B83"/>
    </sheetView>
  </sheetViews>
  <sheetFormatPr defaultColWidth="11.42578125" defaultRowHeight="15" x14ac:dyDescent="0.25"/>
  <sheetData>
    <row r="1" spans="1:1" x14ac:dyDescent="0.25">
      <c r="A1" t="s">
        <v>9</v>
      </c>
    </row>
    <row r="23" spans="1:2" x14ac:dyDescent="0.25">
      <c r="A23" t="s">
        <v>0</v>
      </c>
    </row>
    <row r="24" spans="1:2" x14ac:dyDescent="0.25">
      <c r="B24" s="1" t="s">
        <v>32</v>
      </c>
    </row>
    <row r="25" spans="1:2" x14ac:dyDescent="0.25">
      <c r="B25" s="1" t="s">
        <v>33</v>
      </c>
    </row>
    <row r="26" spans="1:2" x14ac:dyDescent="0.25">
      <c r="A26" t="s">
        <v>1</v>
      </c>
      <c r="B26" t="s">
        <v>2</v>
      </c>
    </row>
    <row r="43" spans="1:2" x14ac:dyDescent="0.25">
      <c r="A43" t="s">
        <v>3</v>
      </c>
      <c r="B43" t="s">
        <v>4</v>
      </c>
    </row>
    <row r="68" spans="1:4" x14ac:dyDescent="0.25">
      <c r="A68" t="s">
        <v>5</v>
      </c>
      <c r="B68" t="s">
        <v>10</v>
      </c>
      <c r="D68" t="s">
        <v>11</v>
      </c>
    </row>
    <row r="93" spans="1:2" x14ac:dyDescent="0.25">
      <c r="A93" t="s">
        <v>7</v>
      </c>
      <c r="B93" t="s">
        <v>12</v>
      </c>
    </row>
    <row r="116" spans="1:2" x14ac:dyDescent="0.25">
      <c r="A116" t="s">
        <v>13</v>
      </c>
      <c r="B116" t="s">
        <v>14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BC3C1-D3F8-4015-9278-C6A05B80E3DE}">
  <dimension ref="A27:F46"/>
  <sheetViews>
    <sheetView workbookViewId="0">
      <selection sqref="A1:XFD1048576"/>
    </sheetView>
  </sheetViews>
  <sheetFormatPr defaultColWidth="11.42578125" defaultRowHeight="15" x14ac:dyDescent="0.25"/>
  <sheetData>
    <row r="27" spans="1:6" x14ac:dyDescent="0.25">
      <c r="A27" t="s">
        <v>38</v>
      </c>
    </row>
    <row r="28" spans="1:6" x14ac:dyDescent="0.25">
      <c r="A28" s="2">
        <v>43460</v>
      </c>
      <c r="B28" t="s">
        <v>39</v>
      </c>
    </row>
    <row r="29" spans="1:6" x14ac:dyDescent="0.25">
      <c r="A29" s="2">
        <v>43460</v>
      </c>
      <c r="B29" t="s">
        <v>40</v>
      </c>
    </row>
    <row r="30" spans="1:6" x14ac:dyDescent="0.25">
      <c r="B30" t="s">
        <v>41</v>
      </c>
      <c r="D30">
        <v>710.05</v>
      </c>
      <c r="E30">
        <v>8</v>
      </c>
      <c r="F30" s="3">
        <f>+D30*E30</f>
        <v>5680.4</v>
      </c>
    </row>
    <row r="32" spans="1:6" x14ac:dyDescent="0.25">
      <c r="A32" s="2">
        <v>43460</v>
      </c>
      <c r="B32" t="s">
        <v>42</v>
      </c>
      <c r="F32">
        <v>4969.84</v>
      </c>
    </row>
    <row r="33" spans="1:6" x14ac:dyDescent="0.25">
      <c r="A33" s="2">
        <v>43462</v>
      </c>
      <c r="B33" t="s">
        <v>42</v>
      </c>
      <c r="F33">
        <v>286.04000000000002</v>
      </c>
    </row>
    <row r="34" spans="1:6" x14ac:dyDescent="0.25">
      <c r="A34" s="2">
        <v>43462</v>
      </c>
      <c r="B34" t="s">
        <v>43</v>
      </c>
      <c r="F34">
        <v>-84.56</v>
      </c>
    </row>
    <row r="35" spans="1:6" x14ac:dyDescent="0.25">
      <c r="F35" s="4">
        <f>SUM(F32:F34)</f>
        <v>5171.32</v>
      </c>
    </row>
    <row r="37" spans="1:6" x14ac:dyDescent="0.25">
      <c r="A37" s="2">
        <v>43525</v>
      </c>
      <c r="B37" t="s">
        <v>44</v>
      </c>
      <c r="F37">
        <f>+F35*-1</f>
        <v>-5171.32</v>
      </c>
    </row>
    <row r="38" spans="1:6" x14ac:dyDescent="0.25">
      <c r="A38" s="2">
        <v>43532</v>
      </c>
      <c r="B38" t="s">
        <v>45</v>
      </c>
      <c r="F38">
        <v>183.42</v>
      </c>
    </row>
    <row r="39" spans="1:6" x14ac:dyDescent="0.25">
      <c r="F39">
        <v>4524.4399999999996</v>
      </c>
    </row>
    <row r="40" spans="1:6" x14ac:dyDescent="0.25">
      <c r="F40">
        <v>100.27</v>
      </c>
    </row>
    <row r="41" spans="1:6" x14ac:dyDescent="0.25">
      <c r="B41" t="s">
        <v>46</v>
      </c>
      <c r="F41">
        <v>80.7</v>
      </c>
    </row>
    <row r="42" spans="1:6" x14ac:dyDescent="0.25">
      <c r="B42" t="s">
        <v>47</v>
      </c>
      <c r="F42">
        <v>36.68</v>
      </c>
    </row>
    <row r="43" spans="1:6" x14ac:dyDescent="0.25">
      <c r="B43" t="s">
        <v>48</v>
      </c>
      <c r="F43">
        <v>91.71</v>
      </c>
    </row>
    <row r="44" spans="1:6" x14ac:dyDescent="0.25">
      <c r="B44" t="s">
        <v>49</v>
      </c>
      <c r="F44">
        <v>100.27</v>
      </c>
    </row>
    <row r="45" spans="1:6" x14ac:dyDescent="0.25">
      <c r="F45">
        <v>53.8</v>
      </c>
    </row>
    <row r="46" spans="1:6" x14ac:dyDescent="0.25">
      <c r="F46" s="5">
        <f>SUM(F38:F45)</f>
        <v>5171.2900000000009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T1-remisiones</vt:lpstr>
      <vt:lpstr> T2-3 Subrem manul y ajuste cos</vt:lpstr>
      <vt:lpstr>Subrem automaticas</vt:lpstr>
      <vt:lpstr>Eliminar</vt:lpstr>
      <vt:lpstr>Dev sin NC</vt:lpstr>
      <vt:lpstr>Dev con NC</vt:lpstr>
      <vt:lpstr>NC-Ajuste al costo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Julio Guerra</cp:lastModifiedBy>
  <dcterms:created xsi:type="dcterms:W3CDTF">2017-12-15T22:42:14Z</dcterms:created>
  <dcterms:modified xsi:type="dcterms:W3CDTF">2020-07-15T18:04:14Z</dcterms:modified>
</cp:coreProperties>
</file>